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18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<sst xmlns="http://schemas.openxmlformats.org/spreadsheetml/2006/main" count="120" uniqueCount="69">
  <si>
    <t>42 de 78</t>
  </si>
  <si>
    <t>Fuente: Instituto Nacional de Migración.</t>
  </si>
  <si>
    <t>TOTAL</t>
  </si>
  <si>
    <t>Transferencia de Personal</t>
  </si>
  <si>
    <t>Profesional</t>
  </si>
  <si>
    <t>Comerciante Inversionista</t>
  </si>
  <si>
    <t>Visitante de Negocios</t>
  </si>
  <si>
    <t>PART. %</t>
  </si>
  <si>
    <t>CANADÁ</t>
  </si>
  <si>
    <t>EUA</t>
  </si>
  <si>
    <t>MODALIDADES</t>
  </si>
  <si>
    <t>OTRAS</t>
  </si>
  <si>
    <t>TAMAULIPAS</t>
  </si>
  <si>
    <t>BAJA CALIFORNIA</t>
  </si>
  <si>
    <t>CHIHUAHUA</t>
  </si>
  <si>
    <t>NUEVO LEÓN</t>
  </si>
  <si>
    <t>DISTRITO FEDERAL</t>
  </si>
  <si>
    <t>%</t>
  </si>
  <si>
    <t>CANADA</t>
  </si>
  <si>
    <t>EEUU</t>
  </si>
  <si>
    <t>DELEGACIÓN                   REGIONAL</t>
  </si>
  <si>
    <t>PARTICIPACIÓN PORCENTUAL</t>
  </si>
  <si>
    <t>ENERO-DICIEMBRE 2003</t>
  </si>
  <si>
    <t>POR MODALIDAD SEGÚN DELEGACIÓN REGIONAL</t>
  </si>
  <si>
    <t>REGISTRO Y CONTROL DE ENTRADAS DE VISITANTES DE NEGOCIOS E INVERSIONISTAS DE EUA Y CANADÁ (FMTTV)</t>
  </si>
  <si>
    <t>Fuente: Delegaciones Regionales del INM.</t>
  </si>
  <si>
    <t>Fuente:  Instituto Nacional de Migración.</t>
  </si>
  <si>
    <t>TOTAL ENTRADAS</t>
  </si>
  <si>
    <t>ZACATECAS</t>
  </si>
  <si>
    <t>YUCATÁN</t>
  </si>
  <si>
    <t>VERACRUZ</t>
  </si>
  <si>
    <t>TLAXCALA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</si>
  <si>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</si>
  <si>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</si>
  <si>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</si>
  <si>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</si>
  <si>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</si>
  <si>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</si>
  <si>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</si>
  <si>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</si>
  <si>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</si>
  <si>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</si>
  <si>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</si>
  <si>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</si>
  <si>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</si>
  <si>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</si>
  <si>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</si>
  <si>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</si>
  <si>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</si>
  <si>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COLIMA</t>
  </si>
  <si>
    <t>COAHUILA</t>
  </si>
  <si>
    <t>CHIAPAS</t>
  </si>
  <si>
    <t>CAMPECHE</t>
  </si>
  <si>
    <t>BAJA CALIFORNIA SUR</t>
  </si>
  <si>
    <t>AGUASCALIENTES</t>
  </si>
  <si>
    <t>NEGOCIOS</t>
  </si>
  <si>
    <t>PERSONAL</t>
  </si>
  <si>
    <t>SIONAL</t>
  </si>
  <si>
    <t>INVERS.</t>
  </si>
  <si>
    <t>VISIT.</t>
  </si>
  <si>
    <t>TRANSF.</t>
  </si>
  <si>
    <t>PROFE-</t>
  </si>
  <si>
    <t>COMERC.</t>
  </si>
  <si>
    <t>TOTAL GENERAL</t>
  </si>
  <si>
    <t>MODALIDAD CANADÁ</t>
  </si>
  <si>
    <t>MODALIDAD ESTADOS UNIDOS</t>
  </si>
  <si>
    <t>DELEGACIÓN REGIONAL</t>
  </si>
  <si>
    <t>EVENTOS</t>
  </si>
  <si>
    <t>1.18 REGISTRO Y CONTROL DE ENTRADAS DE VISITANTES DE NEGOCIOS E INVERSIONISTAS DE EUA Y CANADÁ (FMTTV)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</si>
</sst>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,##0\ \ \ "/>
    <numFmt numFmtId="166" formatCode="0.0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.5"/>
      <color indexed="9"/>
      <name val="Arial"/>
      <family val="2"/>
    </font>
    <font>
      <sz val="8.5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10"/>
      <name val="MS Sans Serif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1.25"/>
      <color indexed="8"/>
      <name val="Arial"/>
      <family val="0"/>
    </font>
    <font>
      <b/>
      <sz val="6.5"/>
      <color indexed="8"/>
      <name val="Arial"/>
      <family val="0"/>
    </font>
    <font>
      <sz val="9.5"/>
      <color indexed="8"/>
      <name val="Arial"/>
      <family val="0"/>
    </font>
    <font>
      <b/>
      <sz val="8"/>
      <color indexed="8"/>
      <name val="Arial"/>
      <family val="0"/>
    </font>
    <font>
      <b/>
      <sz val="6"/>
      <color indexed="9"/>
      <name val="Arial"/>
      <family val="0"/>
    </font>
    <font>
      <b/>
      <sz val="6"/>
      <color indexed="8"/>
      <name val="Arial"/>
      <family val="0"/>
    </font>
    <font>
      <b/>
      <sz val="5.9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51" fillId="31" borderId="0" applyNumberFormat="0" applyBorder="0" applyAlignment="0" applyProtection="0"/>
    <xf numFmtId="0" fontId="30" fillId="0" borderId="0">
      <alignment/>
      <protection/>
    </xf>
    <xf numFmtId="0" fontId="42" fillId="32" borderId="4" applyNumberFormat="0" applyFont="0" applyAlignment="0" applyProtection="0"/>
    <xf numFmtId="9" fontId="42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righ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164" fontId="20" fillId="33" borderId="0" xfId="0" applyNumberFormat="1" applyFont="1" applyFill="1" applyBorder="1" applyAlignment="1">
      <alignment horizontal="center" vertical="center"/>
    </xf>
    <xf numFmtId="165" fontId="20" fillId="33" borderId="0" xfId="0" applyNumberFormat="1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166" fontId="20" fillId="34" borderId="12" xfId="0" applyNumberFormat="1" applyFont="1" applyFill="1" applyBorder="1" applyAlignment="1">
      <alignment horizontal="center" vertical="center"/>
    </xf>
    <xf numFmtId="165" fontId="20" fillId="34" borderId="13" xfId="0" applyNumberFormat="1" applyFont="1" applyFill="1" applyBorder="1" applyAlignment="1">
      <alignment vertical="center"/>
    </xf>
    <xf numFmtId="0" fontId="20" fillId="34" borderId="14" xfId="0" applyFont="1" applyFill="1" applyBorder="1" applyAlignment="1">
      <alignment vertical="center"/>
    </xf>
    <xf numFmtId="166" fontId="21" fillId="0" borderId="15" xfId="0" applyNumberFormat="1" applyFont="1" applyBorder="1" applyAlignment="1">
      <alignment horizontal="center" vertical="center"/>
    </xf>
    <xf numFmtId="165" fontId="21" fillId="0" borderId="16" xfId="0" applyNumberFormat="1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3" fillId="34" borderId="21" xfId="0" applyFont="1" applyFill="1" applyBorder="1" applyAlignment="1">
      <alignment horizontal="center" vertical="center" wrapText="1"/>
    </xf>
    <xf numFmtId="0" fontId="23" fillId="34" borderId="22" xfId="0" applyFont="1" applyFill="1" applyBorder="1" applyAlignment="1">
      <alignment horizontal="center" vertical="center" wrapText="1"/>
    </xf>
    <xf numFmtId="0" fontId="23" fillId="34" borderId="23" xfId="0" applyFont="1" applyFill="1" applyBorder="1" applyAlignment="1">
      <alignment horizontal="center" vertical="center" wrapText="1"/>
    </xf>
    <xf numFmtId="164" fontId="20" fillId="34" borderId="12" xfId="0" applyNumberFormat="1" applyFont="1" applyFill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0" fontId="22" fillId="34" borderId="24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3" fillId="34" borderId="2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4" fillId="0" borderId="0" xfId="0" applyFont="1" applyFill="1" applyBorder="1" applyAlignment="1">
      <alignment horizontal="centerContinuous" vertical="center"/>
    </xf>
    <xf numFmtId="0" fontId="25" fillId="0" borderId="0" xfId="0" applyFont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27" fillId="0" borderId="0" xfId="0" applyFont="1" applyAlignment="1">
      <alignment/>
    </xf>
    <xf numFmtId="165" fontId="20" fillId="34" borderId="12" xfId="0" applyNumberFormat="1" applyFont="1" applyFill="1" applyBorder="1" applyAlignment="1">
      <alignment horizontal="right" vertical="center"/>
    </xf>
    <xf numFmtId="165" fontId="20" fillId="34" borderId="27" xfId="0" applyNumberFormat="1" applyFont="1" applyFill="1" applyBorder="1" applyAlignment="1">
      <alignment horizontal="right" vertical="center"/>
    </xf>
    <xf numFmtId="165" fontId="20" fillId="34" borderId="13" xfId="0" applyNumberFormat="1" applyFont="1" applyFill="1" applyBorder="1" applyAlignment="1">
      <alignment horizontal="right" vertical="center"/>
    </xf>
    <xf numFmtId="0" fontId="20" fillId="34" borderId="28" xfId="0" applyFont="1" applyFill="1" applyBorder="1" applyAlignment="1">
      <alignment vertical="center"/>
    </xf>
    <xf numFmtId="165" fontId="20" fillId="34" borderId="12" xfId="0" applyNumberFormat="1" applyFont="1" applyFill="1" applyBorder="1" applyAlignment="1">
      <alignment horizontal="center" vertical="center"/>
    </xf>
    <xf numFmtId="165" fontId="20" fillId="34" borderId="27" xfId="0" applyNumberFormat="1" applyFont="1" applyFill="1" applyBorder="1" applyAlignment="1">
      <alignment horizontal="center" vertical="center"/>
    </xf>
    <xf numFmtId="165" fontId="20" fillId="34" borderId="13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/>
    </xf>
    <xf numFmtId="165" fontId="29" fillId="0" borderId="15" xfId="0" applyNumberFormat="1" applyFont="1" applyBorder="1" applyAlignment="1">
      <alignment horizontal="right" vertical="center"/>
    </xf>
    <xf numFmtId="165" fontId="29" fillId="0" borderId="29" xfId="0" applyNumberFormat="1" applyFont="1" applyBorder="1" applyAlignment="1">
      <alignment horizontal="right" vertical="center"/>
    </xf>
    <xf numFmtId="165" fontId="21" fillId="0" borderId="16" xfId="0" applyNumberFormat="1" applyFont="1" applyBorder="1" applyAlignment="1">
      <alignment horizontal="right" vertical="center"/>
    </xf>
    <xf numFmtId="165" fontId="29" fillId="0" borderId="16" xfId="0" applyNumberFormat="1" applyFont="1" applyBorder="1" applyAlignment="1">
      <alignment horizontal="right" vertical="center"/>
    </xf>
    <xf numFmtId="0" fontId="21" fillId="0" borderId="25" xfId="0" applyFont="1" applyBorder="1" applyAlignment="1">
      <alignment vertical="center"/>
    </xf>
    <xf numFmtId="165" fontId="29" fillId="0" borderId="15" xfId="0" applyNumberFormat="1" applyFont="1" applyBorder="1" applyAlignment="1">
      <alignment horizontal="center" vertical="center"/>
    </xf>
    <xf numFmtId="165" fontId="29" fillId="0" borderId="29" xfId="0" applyNumberFormat="1" applyFont="1" applyBorder="1" applyAlignment="1">
      <alignment horizontal="center" vertical="center"/>
    </xf>
    <xf numFmtId="3" fontId="21" fillId="0" borderId="16" xfId="0" applyNumberFormat="1" applyFont="1" applyFill="1" applyBorder="1" applyAlignment="1">
      <alignment horizontal="center"/>
    </xf>
    <xf numFmtId="165" fontId="29" fillId="0" borderId="16" xfId="0" applyNumberFormat="1" applyFont="1" applyBorder="1" applyAlignment="1">
      <alignment horizontal="center" vertical="center"/>
    </xf>
    <xf numFmtId="0" fontId="21" fillId="0" borderId="25" xfId="0" applyFont="1" applyFill="1" applyBorder="1" applyAlignment="1">
      <alignment horizontal="left" vertical="center"/>
    </xf>
    <xf numFmtId="0" fontId="27" fillId="0" borderId="0" xfId="51" applyFont="1" applyFill="1" applyBorder="1">
      <alignment/>
      <protection/>
    </xf>
    <xf numFmtId="3" fontId="21" fillId="0" borderId="30" xfId="0" applyNumberFormat="1" applyFont="1" applyFill="1" applyBorder="1" applyAlignment="1">
      <alignment horizontal="center"/>
    </xf>
    <xf numFmtId="0" fontId="22" fillId="34" borderId="18" xfId="0" applyFont="1" applyFill="1" applyBorder="1" applyAlignment="1">
      <alignment horizontal="center" vertical="center" wrapText="1"/>
    </xf>
    <xf numFmtId="0" fontId="31" fillId="34" borderId="19" xfId="0" applyFont="1" applyFill="1" applyBorder="1" applyAlignment="1">
      <alignment horizontal="center" vertical="center" wrapText="1"/>
    </xf>
    <xf numFmtId="0" fontId="31" fillId="34" borderId="19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2" fillId="34" borderId="15" xfId="0" applyFont="1" applyFill="1" applyBorder="1" applyAlignment="1">
      <alignment horizontal="center" vertical="center" wrapText="1"/>
    </xf>
    <xf numFmtId="0" fontId="31" fillId="34" borderId="30" xfId="0" applyFont="1" applyFill="1" applyBorder="1" applyAlignment="1">
      <alignment horizontal="center" vertical="center" wrapText="1"/>
    </xf>
    <xf numFmtId="0" fontId="31" fillId="34" borderId="16" xfId="0" applyFont="1" applyFill="1" applyBorder="1" applyAlignment="1">
      <alignment horizontal="center" vertical="center"/>
    </xf>
    <xf numFmtId="0" fontId="23" fillId="34" borderId="31" xfId="0" applyFont="1" applyFill="1" applyBorder="1" applyAlignment="1">
      <alignment horizontal="centerContinuous" vertical="center"/>
    </xf>
    <xf numFmtId="0" fontId="23" fillId="34" borderId="32" xfId="0" applyFont="1" applyFill="1" applyBorder="1" applyAlignment="1">
      <alignment horizontal="centerContinuous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3" fillId="34" borderId="31" xfId="0" applyFont="1" applyFill="1" applyBorder="1" applyAlignment="1">
      <alignment horizontal="center" vertical="center" wrapText="1"/>
    </xf>
    <xf numFmtId="0" fontId="23" fillId="34" borderId="33" xfId="0" applyFont="1" applyFill="1" applyBorder="1" applyAlignment="1">
      <alignment horizontal="center" vertical="center" wrapText="1"/>
    </xf>
    <xf numFmtId="0" fontId="23" fillId="34" borderId="3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Continuous"/>
    </xf>
    <xf numFmtId="0" fontId="32" fillId="0" borderId="0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 (2)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"/>
          <c:y val="0.2665"/>
          <c:w val="0.651"/>
          <c:h val="0.55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OTRAS
17.7%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1.18'!$B$56:$B$61</c:f>
              <c:strCache/>
            </c:strRef>
          </c:cat>
          <c:val>
            <c:numRef>
              <c:f>'Cuadro 1.18'!$E$56:$E$61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84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985"/>
          <c:h val="0.882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'Cuadro 1.18'!$B$67</c:f>
              <c:strCache>
                <c:ptCount val="1"/>
                <c:pt idx="0">
                  <c:v>Visitante de Negocios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'Cuadro 1.18'!$C$64:$D$66</c:f>
              <c:multiLvlStrCache/>
            </c:multiLvlStrRef>
          </c:cat>
          <c:val>
            <c:numRef>
              <c:f>'Cuadro 1.18'!$C$67:$D$67</c:f>
              <c:numCache/>
            </c:numRef>
          </c:val>
          <c:shape val="box"/>
        </c:ser>
        <c:ser>
          <c:idx val="1"/>
          <c:order val="1"/>
          <c:tx>
            <c:strRef>
              <c:f>'Cuadro 1.18'!$B$68</c:f>
              <c:strCache>
                <c:ptCount val="1"/>
                <c:pt idx="0">
                  <c:v>Comerciante Inversionista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'Cuadro 1.18'!$C$64:$D$66</c:f>
              <c:multiLvlStrCache/>
            </c:multiLvlStrRef>
          </c:cat>
          <c:val>
            <c:numRef>
              <c:f>'Cuadro 1.18'!$C$68:$D$68</c:f>
              <c:numCache/>
            </c:numRef>
          </c:val>
          <c:shape val="box"/>
        </c:ser>
        <c:ser>
          <c:idx val="2"/>
          <c:order val="2"/>
          <c:tx>
            <c:strRef>
              <c:f>'Cuadro 1.18'!$B$69</c:f>
              <c:strCache>
                <c:ptCount val="1"/>
                <c:pt idx="0">
                  <c:v>Profesional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'Cuadro 1.18'!$C$64:$D$66</c:f>
              <c:multiLvlStrCache/>
            </c:multiLvlStrRef>
          </c:cat>
          <c:val>
            <c:numRef>
              <c:f>'Cuadro 1.18'!$C$69:$D$69</c:f>
              <c:numCache/>
            </c:numRef>
          </c:val>
          <c:shape val="box"/>
        </c:ser>
        <c:ser>
          <c:idx val="3"/>
          <c:order val="3"/>
          <c:tx>
            <c:strRef>
              <c:f>'Cuadro 1.18'!$B$70</c:f>
              <c:strCache>
                <c:ptCount val="1"/>
                <c:pt idx="0">
                  <c:v>Transferencia de Personal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'Cuadro 1.18'!$C$64:$D$66</c:f>
              <c:multiLvlStrCache/>
            </c:multiLvlStrRef>
          </c:cat>
          <c:val>
            <c:numRef>
              <c:f>'Cuadro 1.18'!$C$70:$D$70</c:f>
              <c:numCache/>
            </c:numRef>
          </c:val>
          <c:shape val="box"/>
        </c:ser>
        <c:gapWidth val="50"/>
        <c:gapDepth val="100"/>
        <c:shape val="box"/>
        <c:axId val="4848947"/>
        <c:axId val="43640524"/>
      </c:bar3DChart>
      <c:catAx>
        <c:axId val="48489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40524"/>
        <c:crosses val="autoZero"/>
        <c:auto val="1"/>
        <c:lblOffset val="100"/>
        <c:tickLblSkip val="1"/>
        <c:noMultiLvlLbl val="0"/>
      </c:catAx>
      <c:valAx>
        <c:axId val="43640524"/>
        <c:scaling>
          <c:orientation val="minMax"/>
        </c:scaling>
        <c:axPos val="b"/>
        <c:delete val="1"/>
        <c:majorTickMark val="out"/>
        <c:minorTickMark val="none"/>
        <c:tickLblPos val="none"/>
        <c:crossAx val="48489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85"/>
          <c:y val="0.838"/>
          <c:w val="0.86725"/>
          <c:h val="0.1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52</xdr:row>
      <xdr:rowOff>0</xdr:rowOff>
    </xdr:from>
    <xdr:to>
      <xdr:col>12</xdr:col>
      <xdr:colOff>638175</xdr:colOff>
      <xdr:row>61</xdr:row>
      <xdr:rowOff>228600</xdr:rowOff>
    </xdr:to>
    <xdr:graphicFrame>
      <xdr:nvGraphicFramePr>
        <xdr:cNvPr id="1" name="Chart 2"/>
        <xdr:cNvGraphicFramePr/>
      </xdr:nvGraphicFramePr>
      <xdr:xfrm>
        <a:off x="4667250" y="8658225"/>
        <a:ext cx="437197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63</xdr:row>
      <xdr:rowOff>0</xdr:rowOff>
    </xdr:from>
    <xdr:to>
      <xdr:col>13</xdr:col>
      <xdr:colOff>0</xdr:colOff>
      <xdr:row>71</xdr:row>
      <xdr:rowOff>0</xdr:rowOff>
    </xdr:to>
    <xdr:graphicFrame>
      <xdr:nvGraphicFramePr>
        <xdr:cNvPr id="2" name="Chart 3"/>
        <xdr:cNvGraphicFramePr/>
      </xdr:nvGraphicFramePr>
      <xdr:xfrm>
        <a:off x="4657725" y="10868025"/>
        <a:ext cx="4391025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AA7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7.140625" style="1" customWidth="1"/>
    <col min="3" max="13" width="9.7109375" style="1" customWidth="1"/>
    <col min="14" max="14" width="1.7109375" style="1" customWidth="1"/>
    <col min="15" max="15" width="11.421875" style="1" customWidth="1"/>
    <col min="16" max="16" width="27.140625" style="1" hidden="1" customWidth="1"/>
    <col min="17" max="27" width="9.7109375" style="1" hidden="1" customWidth="1"/>
    <col min="28" max="16384" width="11.421875" style="1" customWidth="1"/>
  </cols>
  <sheetData>
    <row r="1" spans="12:27" ht="7.5" customHeight="1">
      <c r="L1" s="2"/>
      <c r="M1" s="2"/>
      <c r="Z1" s="2"/>
      <c r="AA1" s="2"/>
    </row>
    <row r="2" spans="2:27" ht="33" customHeight="1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</row>
    <row r="3" spans="2:27" ht="7.5" customHeight="1">
      <c r="B3" s="84"/>
      <c r="C3" s="84"/>
      <c r="D3" s="84"/>
      <c r="E3" s="84"/>
      <c r="F3" s="84"/>
      <c r="G3" s="84"/>
      <c r="H3" s="84"/>
      <c r="I3" s="83"/>
      <c r="J3" s="83"/>
      <c r="K3" s="83"/>
      <c r="L3" s="83"/>
      <c r="M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</row>
    <row r="4" spans="1:27" s="80" customFormat="1" ht="15">
      <c r="A4" s="82"/>
      <c r="B4" s="41" t="s">
        <v>68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P4" s="82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</row>
    <row r="5" spans="1:27" s="80" customFormat="1" ht="15">
      <c r="A5" s="82"/>
      <c r="B5" s="41" t="s">
        <v>23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P5" s="82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</row>
    <row r="6" spans="1:27" s="80" customFormat="1" ht="15">
      <c r="A6" s="82"/>
      <c r="B6" s="41" t="s">
        <v>22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P6" s="82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</row>
    <row r="7" spans="1:27" s="80" customFormat="1" ht="15">
      <c r="A7" s="82"/>
      <c r="B7" s="41" t="s">
        <v>67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P7" s="82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</row>
    <row r="8" spans="1:27" ht="7.5" customHeight="1" thickBot="1">
      <c r="A8" s="79"/>
      <c r="B8" s="77"/>
      <c r="C8" s="78"/>
      <c r="D8" s="77"/>
      <c r="E8" s="78"/>
      <c r="F8" s="77"/>
      <c r="G8" s="78"/>
      <c r="H8" s="77"/>
      <c r="I8" s="78"/>
      <c r="J8" s="77"/>
      <c r="K8" s="78"/>
      <c r="L8" s="78"/>
      <c r="M8" s="77"/>
      <c r="P8" s="77"/>
      <c r="Q8" s="78"/>
      <c r="R8" s="77"/>
      <c r="S8" s="78"/>
      <c r="T8" s="77"/>
      <c r="U8" s="78"/>
      <c r="V8" s="77"/>
      <c r="W8" s="78"/>
      <c r="X8" s="77"/>
      <c r="Y8" s="78"/>
      <c r="Z8" s="78"/>
      <c r="AA8" s="77"/>
    </row>
    <row r="9" spans="1:27" ht="13.5" customHeight="1" thickTop="1">
      <c r="A9" s="66"/>
      <c r="B9" s="32" t="s">
        <v>66</v>
      </c>
      <c r="C9" s="74" t="s">
        <v>65</v>
      </c>
      <c r="D9" s="76"/>
      <c r="E9" s="76"/>
      <c r="F9" s="76"/>
      <c r="G9" s="75"/>
      <c r="H9" s="74" t="s">
        <v>64</v>
      </c>
      <c r="I9" s="73"/>
      <c r="J9" s="73"/>
      <c r="K9" s="73"/>
      <c r="L9" s="72"/>
      <c r="M9" s="23" t="s">
        <v>63</v>
      </c>
      <c r="P9" s="32" t="s">
        <v>20</v>
      </c>
      <c r="Q9" s="71" t="s">
        <v>65</v>
      </c>
      <c r="R9" s="71"/>
      <c r="S9" s="71"/>
      <c r="T9" s="71"/>
      <c r="U9" s="71"/>
      <c r="V9" s="71" t="s">
        <v>64</v>
      </c>
      <c r="W9" s="71"/>
      <c r="X9" s="71"/>
      <c r="Y9" s="71"/>
      <c r="Z9" s="70"/>
      <c r="AA9" s="23" t="s">
        <v>63</v>
      </c>
    </row>
    <row r="10" spans="1:27" ht="12" customHeight="1">
      <c r="A10" s="66"/>
      <c r="B10" s="30"/>
      <c r="C10" s="69" t="s">
        <v>62</v>
      </c>
      <c r="D10" s="69" t="s">
        <v>61</v>
      </c>
      <c r="E10" s="69" t="s">
        <v>60</v>
      </c>
      <c r="F10" s="69" t="s">
        <v>59</v>
      </c>
      <c r="G10" s="68" t="s">
        <v>2</v>
      </c>
      <c r="H10" s="69" t="s">
        <v>62</v>
      </c>
      <c r="I10" s="69" t="s">
        <v>61</v>
      </c>
      <c r="J10" s="69" t="s">
        <v>60</v>
      </c>
      <c r="K10" s="69" t="s">
        <v>59</v>
      </c>
      <c r="L10" s="68" t="s">
        <v>2</v>
      </c>
      <c r="M10" s="67"/>
      <c r="P10" s="30"/>
      <c r="Q10" s="69" t="s">
        <v>62</v>
      </c>
      <c r="R10" s="69" t="s">
        <v>61</v>
      </c>
      <c r="S10" s="69" t="s">
        <v>60</v>
      </c>
      <c r="T10" s="69" t="s">
        <v>59</v>
      </c>
      <c r="U10" s="68" t="s">
        <v>2</v>
      </c>
      <c r="V10" s="69" t="s">
        <v>62</v>
      </c>
      <c r="W10" s="69" t="s">
        <v>61</v>
      </c>
      <c r="X10" s="69" t="s">
        <v>60</v>
      </c>
      <c r="Y10" s="69" t="s">
        <v>59</v>
      </c>
      <c r="Z10" s="68" t="s">
        <v>2</v>
      </c>
      <c r="AA10" s="67"/>
    </row>
    <row r="11" spans="1:27" ht="12" customHeight="1" thickBot="1">
      <c r="A11" s="66"/>
      <c r="B11" s="28"/>
      <c r="C11" s="65" t="s">
        <v>58</v>
      </c>
      <c r="D11" s="65" t="s">
        <v>57</v>
      </c>
      <c r="E11" s="65" t="s">
        <v>56</v>
      </c>
      <c r="F11" s="65" t="s">
        <v>55</v>
      </c>
      <c r="G11" s="64"/>
      <c r="H11" s="65" t="s">
        <v>58</v>
      </c>
      <c r="I11" s="65" t="s">
        <v>57</v>
      </c>
      <c r="J11" s="65" t="s">
        <v>56</v>
      </c>
      <c r="K11" s="65" t="s">
        <v>55</v>
      </c>
      <c r="L11" s="64"/>
      <c r="M11" s="63"/>
      <c r="P11" s="28"/>
      <c r="Q11" s="65" t="s">
        <v>58</v>
      </c>
      <c r="R11" s="65" t="s">
        <v>57</v>
      </c>
      <c r="S11" s="65" t="s">
        <v>56</v>
      </c>
      <c r="T11" s="65" t="s">
        <v>55</v>
      </c>
      <c r="U11" s="64"/>
      <c r="V11" s="65" t="s">
        <v>58</v>
      </c>
      <c r="W11" s="65" t="s">
        <v>57</v>
      </c>
      <c r="X11" s="65" t="s">
        <v>56</v>
      </c>
      <c r="Y11" s="65" t="s">
        <v>55</v>
      </c>
      <c r="Z11" s="64"/>
      <c r="AA11" s="63"/>
    </row>
    <row r="12" spans="1:27" ht="12.75" customHeight="1" thickTop="1">
      <c r="A12" s="50"/>
      <c r="B12" s="55" t="s">
        <v>54</v>
      </c>
      <c r="C12" s="62">
        <v>0</v>
      </c>
      <c r="D12" s="62">
        <v>0</v>
      </c>
      <c r="E12" s="62">
        <v>0</v>
      </c>
      <c r="F12" s="62">
        <v>2200</v>
      </c>
      <c r="G12" s="59">
        <f>SUM(C12:F12)</f>
        <v>2200</v>
      </c>
      <c r="H12" s="62">
        <v>0</v>
      </c>
      <c r="I12" s="62">
        <v>0</v>
      </c>
      <c r="J12" s="62">
        <v>0</v>
      </c>
      <c r="K12" s="62">
        <v>68</v>
      </c>
      <c r="L12" s="57">
        <f>SUM(H12:K12)</f>
        <v>68</v>
      </c>
      <c r="M12" s="56">
        <f>+G12+L12</f>
        <v>2268</v>
      </c>
      <c r="P12" s="55"/>
      <c r="Q12" s="53"/>
      <c r="R12" s="53"/>
      <c r="S12" s="53"/>
      <c r="T12" s="53"/>
      <c r="U12" s="54"/>
      <c r="V12" s="53"/>
      <c r="W12" s="53"/>
      <c r="X12" s="53"/>
      <c r="Y12" s="53"/>
      <c r="Z12" s="52"/>
      <c r="AA12" s="51"/>
    </row>
    <row r="13" spans="1:27" ht="12.75" customHeight="1">
      <c r="A13" s="2"/>
      <c r="B13" s="55" t="s">
        <v>13</v>
      </c>
      <c r="C13" s="58">
        <v>0</v>
      </c>
      <c r="D13" s="58">
        <v>0</v>
      </c>
      <c r="E13" s="58">
        <v>0</v>
      </c>
      <c r="F13" s="58">
        <v>24561</v>
      </c>
      <c r="G13" s="59">
        <f>SUM(C13:F13)</f>
        <v>24561</v>
      </c>
      <c r="H13" s="58">
        <v>0</v>
      </c>
      <c r="I13" s="58">
        <v>0</v>
      </c>
      <c r="J13" s="58">
        <v>0</v>
      </c>
      <c r="K13" s="58">
        <v>1448</v>
      </c>
      <c r="L13" s="57">
        <f>SUM(H13:K13)</f>
        <v>1448</v>
      </c>
      <c r="M13" s="56">
        <f>+G13+L13</f>
        <v>26009</v>
      </c>
      <c r="P13" s="55"/>
      <c r="Q13" s="53"/>
      <c r="R13" s="53"/>
      <c r="S13" s="53"/>
      <c r="T13" s="53"/>
      <c r="U13" s="54"/>
      <c r="V13" s="53"/>
      <c r="W13" s="53"/>
      <c r="X13" s="53"/>
      <c r="Y13" s="53"/>
      <c r="Z13" s="52"/>
      <c r="AA13" s="51"/>
    </row>
    <row r="14" spans="1:27" ht="12.75" customHeight="1">
      <c r="A14" s="2"/>
      <c r="B14" s="55" t="s">
        <v>53</v>
      </c>
      <c r="C14" s="58">
        <v>91</v>
      </c>
      <c r="D14" s="58">
        <v>1080</v>
      </c>
      <c r="E14" s="58">
        <v>25</v>
      </c>
      <c r="F14" s="58">
        <v>1221</v>
      </c>
      <c r="G14" s="59">
        <f>SUM(C14:F14)</f>
        <v>2417</v>
      </c>
      <c r="H14" s="58">
        <v>2</v>
      </c>
      <c r="I14" s="58">
        <v>0</v>
      </c>
      <c r="J14" s="58">
        <v>1</v>
      </c>
      <c r="K14" s="58">
        <v>18</v>
      </c>
      <c r="L14" s="57">
        <f>SUM(H14:K14)</f>
        <v>21</v>
      </c>
      <c r="M14" s="56">
        <f>+G14+L14</f>
        <v>2438</v>
      </c>
      <c r="P14" s="55"/>
      <c r="Q14" s="53"/>
      <c r="R14" s="53"/>
      <c r="S14" s="53"/>
      <c r="T14" s="53"/>
      <c r="U14" s="54"/>
      <c r="V14" s="53"/>
      <c r="W14" s="53"/>
      <c r="X14" s="53"/>
      <c r="Y14" s="53"/>
      <c r="Z14" s="52"/>
      <c r="AA14" s="51"/>
    </row>
    <row r="15" spans="1:27" ht="12.75" customHeight="1">
      <c r="A15" s="2"/>
      <c r="B15" s="55" t="s">
        <v>52</v>
      </c>
      <c r="C15" s="58">
        <v>0</v>
      </c>
      <c r="D15" s="58">
        <v>0</v>
      </c>
      <c r="E15" s="58">
        <v>0</v>
      </c>
      <c r="F15" s="58">
        <v>0</v>
      </c>
      <c r="G15" s="59">
        <f>SUM(C15:F15)</f>
        <v>0</v>
      </c>
      <c r="H15" s="58">
        <v>0</v>
      </c>
      <c r="I15" s="58">
        <v>0</v>
      </c>
      <c r="J15" s="58">
        <v>0</v>
      </c>
      <c r="K15" s="58">
        <v>0</v>
      </c>
      <c r="L15" s="57">
        <f>SUM(H15:K15)</f>
        <v>0</v>
      </c>
      <c r="M15" s="56">
        <f>+G15+L15</f>
        <v>0</v>
      </c>
      <c r="P15" s="55"/>
      <c r="Q15" s="53"/>
      <c r="R15" s="53"/>
      <c r="S15" s="53"/>
      <c r="T15" s="53"/>
      <c r="U15" s="54"/>
      <c r="V15" s="53"/>
      <c r="W15" s="53"/>
      <c r="X15" s="53"/>
      <c r="Y15" s="53"/>
      <c r="Z15" s="52"/>
      <c r="AA15" s="51"/>
    </row>
    <row r="16" spans="1:27" ht="12.75" customHeight="1">
      <c r="A16" s="2"/>
      <c r="B16" s="55" t="s">
        <v>51</v>
      </c>
      <c r="C16" s="58">
        <v>0</v>
      </c>
      <c r="D16" s="58">
        <v>0</v>
      </c>
      <c r="E16" s="58">
        <v>0</v>
      </c>
      <c r="F16" s="58">
        <v>0</v>
      </c>
      <c r="G16" s="59">
        <f>SUM(C16:F16)</f>
        <v>0</v>
      </c>
      <c r="H16" s="58">
        <v>0</v>
      </c>
      <c r="I16" s="58">
        <v>0</v>
      </c>
      <c r="J16" s="58">
        <v>0</v>
      </c>
      <c r="K16" s="58">
        <v>0</v>
      </c>
      <c r="L16" s="57">
        <f>SUM(H16:K16)</f>
        <v>0</v>
      </c>
      <c r="M16" s="56">
        <f>+G16+L16</f>
        <v>0</v>
      </c>
      <c r="P16" s="55"/>
      <c r="Q16" s="53"/>
      <c r="R16" s="53"/>
      <c r="S16" s="53"/>
      <c r="T16" s="53"/>
      <c r="U16" s="54"/>
      <c r="V16" s="53"/>
      <c r="W16" s="53"/>
      <c r="X16" s="53"/>
      <c r="Y16" s="53"/>
      <c r="Z16" s="52"/>
      <c r="AA16" s="51"/>
    </row>
    <row r="17" spans="1:27" ht="12.75" customHeight="1">
      <c r="A17" s="2"/>
      <c r="B17" s="55" t="s">
        <v>14</v>
      </c>
      <c r="C17" s="58">
        <v>35</v>
      </c>
      <c r="D17" s="58">
        <v>1409</v>
      </c>
      <c r="E17" s="58">
        <v>13</v>
      </c>
      <c r="F17" s="58">
        <v>26423</v>
      </c>
      <c r="G17" s="59">
        <f>SUM(C17:F17)</f>
        <v>27880</v>
      </c>
      <c r="H17" s="58">
        <v>7</v>
      </c>
      <c r="I17" s="58">
        <v>140</v>
      </c>
      <c r="J17" s="58">
        <v>0</v>
      </c>
      <c r="K17" s="58">
        <v>1009</v>
      </c>
      <c r="L17" s="57">
        <f>SUM(H17:K17)</f>
        <v>1156</v>
      </c>
      <c r="M17" s="56">
        <f>+G17+L17</f>
        <v>29036</v>
      </c>
      <c r="P17" s="55"/>
      <c r="Q17" s="53"/>
      <c r="R17" s="53"/>
      <c r="S17" s="53"/>
      <c r="T17" s="53"/>
      <c r="U17" s="54"/>
      <c r="V17" s="53"/>
      <c r="W17" s="53"/>
      <c r="X17" s="53"/>
      <c r="Y17" s="53"/>
      <c r="Z17" s="52"/>
      <c r="AA17" s="51"/>
    </row>
    <row r="18" spans="1:27" ht="12.75" customHeight="1">
      <c r="A18" s="2"/>
      <c r="B18" s="55" t="s">
        <v>50</v>
      </c>
      <c r="C18" s="58">
        <v>186</v>
      </c>
      <c r="D18" s="58">
        <v>1059</v>
      </c>
      <c r="E18" s="58">
        <v>4</v>
      </c>
      <c r="F18" s="58">
        <v>6136</v>
      </c>
      <c r="G18" s="59">
        <f>SUM(C18:F18)</f>
        <v>7385</v>
      </c>
      <c r="H18" s="58">
        <v>19</v>
      </c>
      <c r="I18" s="58">
        <v>126</v>
      </c>
      <c r="J18" s="58">
        <v>0</v>
      </c>
      <c r="K18" s="58">
        <v>515</v>
      </c>
      <c r="L18" s="57">
        <f>SUM(H18:K18)</f>
        <v>660</v>
      </c>
      <c r="M18" s="56">
        <f>+G18+L18</f>
        <v>8045</v>
      </c>
      <c r="P18" s="55"/>
      <c r="Q18" s="53"/>
      <c r="R18" s="53"/>
      <c r="S18" s="53"/>
      <c r="T18" s="53"/>
      <c r="U18" s="54"/>
      <c r="V18" s="53"/>
      <c r="W18" s="53"/>
      <c r="X18" s="53"/>
      <c r="Y18" s="53"/>
      <c r="Z18" s="52"/>
      <c r="AA18" s="51"/>
    </row>
    <row r="19" spans="1:27" ht="12.75" customHeight="1">
      <c r="A19" s="2"/>
      <c r="B19" s="55" t="s">
        <v>49</v>
      </c>
      <c r="C19" s="58">
        <v>0</v>
      </c>
      <c r="D19" s="58">
        <v>4</v>
      </c>
      <c r="E19" s="58">
        <v>0</v>
      </c>
      <c r="F19" s="58">
        <v>20</v>
      </c>
      <c r="G19" s="59">
        <f>SUM(C19:F19)</f>
        <v>24</v>
      </c>
      <c r="H19" s="58">
        <v>0</v>
      </c>
      <c r="I19" s="58">
        <v>0</v>
      </c>
      <c r="J19" s="58">
        <v>0</v>
      </c>
      <c r="K19" s="58">
        <v>0</v>
      </c>
      <c r="L19" s="57">
        <f>SUM(H19:K19)</f>
        <v>0</v>
      </c>
      <c r="M19" s="56">
        <f>+G19+L19</f>
        <v>24</v>
      </c>
      <c r="P19" s="55"/>
      <c r="Q19" s="53"/>
      <c r="R19" s="53"/>
      <c r="S19" s="53"/>
      <c r="T19" s="53"/>
      <c r="U19" s="54"/>
      <c r="V19" s="53"/>
      <c r="W19" s="53"/>
      <c r="X19" s="53"/>
      <c r="Y19" s="53"/>
      <c r="Z19" s="52"/>
      <c r="AA19" s="51"/>
    </row>
    <row r="20" spans="1:27" ht="12.75" customHeight="1">
      <c r="A20" s="2"/>
      <c r="B20" s="55" t="s">
        <v>16</v>
      </c>
      <c r="C20" s="58">
        <v>2269</v>
      </c>
      <c r="D20" s="58">
        <v>24945</v>
      </c>
      <c r="E20" s="58">
        <v>207</v>
      </c>
      <c r="F20" s="58">
        <v>82322</v>
      </c>
      <c r="G20" s="59">
        <f>SUM(C20:F20)</f>
        <v>109743</v>
      </c>
      <c r="H20" s="58">
        <v>274</v>
      </c>
      <c r="I20" s="58">
        <v>1128</v>
      </c>
      <c r="J20" s="58">
        <v>85</v>
      </c>
      <c r="K20" s="58">
        <v>5837</v>
      </c>
      <c r="L20" s="57">
        <f>SUM(H20:K20)</f>
        <v>7324</v>
      </c>
      <c r="M20" s="56">
        <f>+G20+L20</f>
        <v>117067</v>
      </c>
      <c r="P20" s="55"/>
      <c r="Q20" s="53"/>
      <c r="R20" s="53"/>
      <c r="S20" s="53"/>
      <c r="T20" s="53"/>
      <c r="U20" s="54"/>
      <c r="V20" s="53"/>
      <c r="W20" s="53"/>
      <c r="X20" s="53"/>
      <c r="Y20" s="53"/>
      <c r="Z20" s="52"/>
      <c r="AA20" s="51"/>
    </row>
    <row r="21" spans="1:27" ht="12.75" customHeight="1">
      <c r="A21" s="2"/>
      <c r="B21" s="55" t="s">
        <v>48</v>
      </c>
      <c r="C21" s="58">
        <v>0</v>
      </c>
      <c r="D21" s="58">
        <v>0</v>
      </c>
      <c r="E21" s="58">
        <v>0</v>
      </c>
      <c r="F21" s="58">
        <v>0</v>
      </c>
      <c r="G21" s="59">
        <f>SUM(C21:F21)</f>
        <v>0</v>
      </c>
      <c r="H21" s="58">
        <v>0</v>
      </c>
      <c r="I21" s="58">
        <v>0</v>
      </c>
      <c r="J21" s="58">
        <v>0</v>
      </c>
      <c r="K21" s="58">
        <v>0</v>
      </c>
      <c r="L21" s="57">
        <f>SUM(H21:K21)</f>
        <v>0</v>
      </c>
      <c r="M21" s="56">
        <f>+G21+L21</f>
        <v>0</v>
      </c>
      <c r="P21" s="55"/>
      <c r="Q21" s="53"/>
      <c r="R21" s="53"/>
      <c r="S21" s="53"/>
      <c r="T21" s="53"/>
      <c r="U21" s="54"/>
      <c r="V21" s="53"/>
      <c r="W21" s="53"/>
      <c r="X21" s="53"/>
      <c r="Y21" s="53"/>
      <c r="Z21" s="52"/>
      <c r="AA21" s="51"/>
    </row>
    <row r="22" spans="1:27" ht="12.75" customHeight="1">
      <c r="A22" s="2"/>
      <c r="B22" s="55" t="s">
        <v>47</v>
      </c>
      <c r="C22" s="58">
        <v>0</v>
      </c>
      <c r="D22" s="58">
        <v>0</v>
      </c>
      <c r="E22" s="58">
        <v>0</v>
      </c>
      <c r="F22" s="58">
        <v>0</v>
      </c>
      <c r="G22" s="59">
        <f>SUM(C22:F22)</f>
        <v>0</v>
      </c>
      <c r="H22" s="58">
        <v>0</v>
      </c>
      <c r="I22" s="58">
        <v>0</v>
      </c>
      <c r="J22" s="58">
        <v>0</v>
      </c>
      <c r="K22" s="58">
        <v>0</v>
      </c>
      <c r="L22" s="57">
        <f>SUM(H22:K22)</f>
        <v>0</v>
      </c>
      <c r="M22" s="56">
        <f>+G22+L22</f>
        <v>0</v>
      </c>
      <c r="P22" s="55"/>
      <c r="Q22" s="53"/>
      <c r="R22" s="53"/>
      <c r="S22" s="53"/>
      <c r="T22" s="53"/>
      <c r="U22" s="54"/>
      <c r="V22" s="53"/>
      <c r="W22" s="53"/>
      <c r="X22" s="53"/>
      <c r="Y22" s="53"/>
      <c r="Z22" s="52"/>
      <c r="AA22" s="51"/>
    </row>
    <row r="23" spans="1:27" ht="12.75" customHeight="1">
      <c r="A23" s="2"/>
      <c r="B23" s="55" t="s">
        <v>46</v>
      </c>
      <c r="C23" s="58">
        <v>2422</v>
      </c>
      <c r="D23" s="58">
        <v>1341</v>
      </c>
      <c r="E23" s="58">
        <v>1151</v>
      </c>
      <c r="F23" s="58">
        <v>1534</v>
      </c>
      <c r="G23" s="59">
        <f>SUM(C23:F23)</f>
        <v>6448</v>
      </c>
      <c r="H23" s="58">
        <v>1182</v>
      </c>
      <c r="I23" s="58">
        <v>597</v>
      </c>
      <c r="J23" s="58">
        <v>588</v>
      </c>
      <c r="K23" s="58">
        <v>1070</v>
      </c>
      <c r="L23" s="57">
        <f>SUM(H23:K23)</f>
        <v>3437</v>
      </c>
      <c r="M23" s="56">
        <f>+G23+L23</f>
        <v>9885</v>
      </c>
      <c r="P23" s="55"/>
      <c r="Q23" s="53"/>
      <c r="R23" s="53"/>
      <c r="S23" s="53"/>
      <c r="T23" s="53"/>
      <c r="U23" s="54"/>
      <c r="V23" s="53"/>
      <c r="W23" s="53"/>
      <c r="X23" s="53"/>
      <c r="Y23" s="53"/>
      <c r="Z23" s="52"/>
      <c r="AA23" s="51"/>
    </row>
    <row r="24" spans="1:27" ht="12.75" customHeight="1">
      <c r="A24" s="2"/>
      <c r="B24" s="55" t="s">
        <v>45</v>
      </c>
      <c r="C24" s="58">
        <v>0</v>
      </c>
      <c r="D24" s="58">
        <v>0</v>
      </c>
      <c r="E24" s="58">
        <v>0</v>
      </c>
      <c r="F24" s="58">
        <v>49</v>
      </c>
      <c r="G24" s="59">
        <f>SUM(C24:F24)</f>
        <v>49</v>
      </c>
      <c r="H24" s="58">
        <v>0</v>
      </c>
      <c r="I24" s="58">
        <v>0</v>
      </c>
      <c r="J24" s="58">
        <v>0</v>
      </c>
      <c r="K24" s="58">
        <v>0</v>
      </c>
      <c r="L24" s="57">
        <f>SUM(H24:K24)</f>
        <v>0</v>
      </c>
      <c r="M24" s="56">
        <f>+G24+L24</f>
        <v>49</v>
      </c>
      <c r="P24" s="55"/>
      <c r="Q24" s="53"/>
      <c r="R24" s="53"/>
      <c r="S24" s="53"/>
      <c r="T24" s="53"/>
      <c r="U24" s="54"/>
      <c r="V24" s="53"/>
      <c r="W24" s="53"/>
      <c r="X24" s="53"/>
      <c r="Y24" s="53"/>
      <c r="Z24" s="52"/>
      <c r="AA24" s="51"/>
    </row>
    <row r="25" spans="1:27" ht="12.75" customHeight="1">
      <c r="A25" s="2"/>
      <c r="B25" s="55" t="s">
        <v>44</v>
      </c>
      <c r="C25" s="58">
        <v>0</v>
      </c>
      <c r="D25" s="58">
        <v>0</v>
      </c>
      <c r="E25" s="58">
        <v>0</v>
      </c>
      <c r="F25" s="58">
        <v>0</v>
      </c>
      <c r="G25" s="59">
        <f>SUM(C25:F25)</f>
        <v>0</v>
      </c>
      <c r="H25" s="58">
        <v>0</v>
      </c>
      <c r="I25" s="58">
        <v>0</v>
      </c>
      <c r="J25" s="58">
        <v>0</v>
      </c>
      <c r="K25" s="58">
        <v>0</v>
      </c>
      <c r="L25" s="57">
        <f>SUM(H25:K25)</f>
        <v>0</v>
      </c>
      <c r="M25" s="56">
        <f>+G25+L25</f>
        <v>0</v>
      </c>
      <c r="P25" s="55"/>
      <c r="Q25" s="53"/>
      <c r="R25" s="53"/>
      <c r="S25" s="53"/>
      <c r="T25" s="53"/>
      <c r="U25" s="54"/>
      <c r="V25" s="53"/>
      <c r="W25" s="53"/>
      <c r="X25" s="53"/>
      <c r="Y25" s="53"/>
      <c r="Z25" s="52"/>
      <c r="AA25" s="51"/>
    </row>
    <row r="26" spans="1:27" ht="12.75" customHeight="1">
      <c r="A26" s="2"/>
      <c r="B26" s="55" t="s">
        <v>43</v>
      </c>
      <c r="C26" s="58">
        <v>856</v>
      </c>
      <c r="D26" s="58">
        <v>3629</v>
      </c>
      <c r="E26" s="58">
        <v>26</v>
      </c>
      <c r="F26" s="58">
        <v>8741</v>
      </c>
      <c r="G26" s="59">
        <f>SUM(C26:F26)</f>
        <v>13252</v>
      </c>
      <c r="H26" s="58">
        <v>156</v>
      </c>
      <c r="I26" s="58">
        <v>777</v>
      </c>
      <c r="J26" s="58">
        <v>0</v>
      </c>
      <c r="K26" s="58">
        <v>1967</v>
      </c>
      <c r="L26" s="57">
        <f>SUM(H26:K26)</f>
        <v>2900</v>
      </c>
      <c r="M26" s="56">
        <f>+G26+L26</f>
        <v>16152</v>
      </c>
      <c r="P26" s="55"/>
      <c r="Q26" s="53"/>
      <c r="R26" s="53"/>
      <c r="S26" s="53"/>
      <c r="T26" s="53"/>
      <c r="U26" s="54"/>
      <c r="V26" s="53"/>
      <c r="W26" s="53"/>
      <c r="X26" s="53"/>
      <c r="Y26" s="53"/>
      <c r="Z26" s="52"/>
      <c r="AA26" s="51"/>
    </row>
    <row r="27" spans="1:27" ht="12.75" customHeight="1">
      <c r="A27" s="2"/>
      <c r="B27" s="55" t="s">
        <v>42</v>
      </c>
      <c r="C27" s="58">
        <v>0</v>
      </c>
      <c r="D27" s="58">
        <v>0</v>
      </c>
      <c r="E27" s="58">
        <v>0</v>
      </c>
      <c r="F27" s="58">
        <v>0</v>
      </c>
      <c r="G27" s="59">
        <f>SUM(C27:F27)</f>
        <v>0</v>
      </c>
      <c r="H27" s="58">
        <v>0</v>
      </c>
      <c r="I27" s="58">
        <v>0</v>
      </c>
      <c r="J27" s="58">
        <v>0</v>
      </c>
      <c r="K27" s="58">
        <v>0</v>
      </c>
      <c r="L27" s="57">
        <f>SUM(H27:K27)</f>
        <v>0</v>
      </c>
      <c r="M27" s="56">
        <f>+G27+L27</f>
        <v>0</v>
      </c>
      <c r="P27" s="55"/>
      <c r="Q27" s="53"/>
      <c r="R27" s="53"/>
      <c r="S27" s="53"/>
      <c r="T27" s="53"/>
      <c r="U27" s="54"/>
      <c r="V27" s="53"/>
      <c r="W27" s="53"/>
      <c r="X27" s="53"/>
      <c r="Y27" s="53"/>
      <c r="Z27" s="52"/>
      <c r="AA27" s="51"/>
    </row>
    <row r="28" spans="1:27" ht="12.75" customHeight="1">
      <c r="A28" s="2"/>
      <c r="B28" s="55" t="s">
        <v>41</v>
      </c>
      <c r="C28" s="58">
        <v>0</v>
      </c>
      <c r="D28" s="58">
        <v>0</v>
      </c>
      <c r="E28" s="58">
        <v>0</v>
      </c>
      <c r="F28" s="58">
        <v>0</v>
      </c>
      <c r="G28" s="59">
        <f>SUM(C28:F28)</f>
        <v>0</v>
      </c>
      <c r="H28" s="58">
        <v>0</v>
      </c>
      <c r="I28" s="58">
        <v>0</v>
      </c>
      <c r="J28" s="58">
        <v>0</v>
      </c>
      <c r="K28" s="58">
        <v>0</v>
      </c>
      <c r="L28" s="57">
        <f>SUM(H28:K28)</f>
        <v>0</v>
      </c>
      <c r="M28" s="56">
        <f>+G28+L28</f>
        <v>0</v>
      </c>
      <c r="P28" s="60"/>
      <c r="Q28" s="53"/>
      <c r="R28" s="53"/>
      <c r="S28" s="53"/>
      <c r="T28" s="53"/>
      <c r="U28" s="54"/>
      <c r="V28" s="53"/>
      <c r="W28" s="53"/>
      <c r="X28" s="53"/>
      <c r="Y28" s="53"/>
      <c r="Z28" s="52"/>
      <c r="AA28" s="51"/>
    </row>
    <row r="29" spans="1:27" ht="12.75" customHeight="1">
      <c r="A29" s="2"/>
      <c r="B29" s="55" t="s">
        <v>40</v>
      </c>
      <c r="C29" s="58">
        <v>0</v>
      </c>
      <c r="D29" s="58">
        <v>0</v>
      </c>
      <c r="E29" s="58">
        <v>0</v>
      </c>
      <c r="F29" s="58">
        <v>0</v>
      </c>
      <c r="G29" s="59">
        <f>SUM(C29:F29)</f>
        <v>0</v>
      </c>
      <c r="H29" s="58">
        <v>0</v>
      </c>
      <c r="I29" s="58">
        <v>0</v>
      </c>
      <c r="J29" s="58">
        <v>0</v>
      </c>
      <c r="K29" s="58">
        <v>0</v>
      </c>
      <c r="L29" s="57">
        <f>SUM(H29:K29)</f>
        <v>0</v>
      </c>
      <c r="M29" s="56">
        <f>+G29+L29</f>
        <v>0</v>
      </c>
      <c r="P29" s="55"/>
      <c r="Q29" s="53"/>
      <c r="R29" s="53"/>
      <c r="S29" s="53"/>
      <c r="T29" s="53"/>
      <c r="U29" s="54"/>
      <c r="V29" s="53"/>
      <c r="W29" s="53"/>
      <c r="X29" s="53"/>
      <c r="Y29" s="53"/>
      <c r="Z29" s="52"/>
      <c r="AA29" s="51"/>
    </row>
    <row r="30" spans="1:27" ht="12.75" customHeight="1">
      <c r="A30" s="2"/>
      <c r="B30" s="55" t="s">
        <v>15</v>
      </c>
      <c r="C30" s="58">
        <v>502</v>
      </c>
      <c r="D30" s="58">
        <v>15718</v>
      </c>
      <c r="E30" s="58">
        <v>108</v>
      </c>
      <c r="F30" s="58">
        <v>33799</v>
      </c>
      <c r="G30" s="59">
        <f>SUM(C30:F30)</f>
        <v>50127</v>
      </c>
      <c r="H30" s="58">
        <v>40</v>
      </c>
      <c r="I30" s="58">
        <v>798</v>
      </c>
      <c r="J30" s="58">
        <v>31</v>
      </c>
      <c r="K30" s="58">
        <v>2096</v>
      </c>
      <c r="L30" s="57">
        <f>SUM(H30:K30)</f>
        <v>2965</v>
      </c>
      <c r="M30" s="56">
        <f>+G30+L30</f>
        <v>53092</v>
      </c>
      <c r="P30" s="55"/>
      <c r="Q30" s="53"/>
      <c r="R30" s="53"/>
      <c r="S30" s="53"/>
      <c r="T30" s="53"/>
      <c r="U30" s="54"/>
      <c r="V30" s="53"/>
      <c r="W30" s="53"/>
      <c r="X30" s="53"/>
      <c r="Y30" s="53"/>
      <c r="Z30" s="52"/>
      <c r="AA30" s="51"/>
    </row>
    <row r="31" spans="1:27" ht="12.75" customHeight="1">
      <c r="A31" s="2"/>
      <c r="B31" s="55" t="s">
        <v>39</v>
      </c>
      <c r="C31" s="58">
        <v>0</v>
      </c>
      <c r="D31" s="58">
        <v>0</v>
      </c>
      <c r="E31" s="58">
        <v>0</v>
      </c>
      <c r="F31" s="58">
        <v>0</v>
      </c>
      <c r="G31" s="59">
        <f>SUM(C31:F31)</f>
        <v>0</v>
      </c>
      <c r="H31" s="58">
        <v>0</v>
      </c>
      <c r="I31" s="58">
        <v>0</v>
      </c>
      <c r="J31" s="58">
        <v>0</v>
      </c>
      <c r="K31" s="58">
        <v>0</v>
      </c>
      <c r="L31" s="57">
        <f>SUM(H31:K31)</f>
        <v>0</v>
      </c>
      <c r="M31" s="56">
        <f>+G31+L31</f>
        <v>0</v>
      </c>
      <c r="P31" s="55"/>
      <c r="Q31" s="53"/>
      <c r="R31" s="53"/>
      <c r="S31" s="53"/>
      <c r="T31" s="53"/>
      <c r="U31" s="54"/>
      <c r="V31" s="53"/>
      <c r="W31" s="53"/>
      <c r="X31" s="53"/>
      <c r="Y31" s="53"/>
      <c r="Z31" s="52"/>
      <c r="AA31" s="51"/>
    </row>
    <row r="32" spans="1:27" ht="12.75" customHeight="1">
      <c r="A32" s="2"/>
      <c r="B32" s="55" t="s">
        <v>38</v>
      </c>
      <c r="C32" s="58">
        <v>0</v>
      </c>
      <c r="D32" s="58">
        <v>60</v>
      </c>
      <c r="E32" s="58">
        <v>0</v>
      </c>
      <c r="F32" s="58">
        <v>209</v>
      </c>
      <c r="G32" s="59">
        <f>SUM(C32:F32)</f>
        <v>269</v>
      </c>
      <c r="H32" s="58">
        <v>0</v>
      </c>
      <c r="I32" s="58">
        <v>7</v>
      </c>
      <c r="J32" s="58">
        <v>0</v>
      </c>
      <c r="K32" s="58">
        <v>10</v>
      </c>
      <c r="L32" s="57">
        <f>SUM(H32:K32)</f>
        <v>17</v>
      </c>
      <c r="M32" s="56">
        <f>+G32+L32</f>
        <v>286</v>
      </c>
      <c r="P32" s="55"/>
      <c r="Q32" s="53"/>
      <c r="R32" s="53"/>
      <c r="S32" s="53"/>
      <c r="T32" s="53"/>
      <c r="U32" s="54"/>
      <c r="V32" s="53"/>
      <c r="W32" s="53"/>
      <c r="X32" s="53"/>
      <c r="Y32" s="53"/>
      <c r="Z32" s="52"/>
      <c r="AA32" s="51"/>
    </row>
    <row r="33" spans="1:27" ht="12.75" customHeight="1">
      <c r="A33" s="2"/>
      <c r="B33" s="55" t="s">
        <v>37</v>
      </c>
      <c r="C33" s="58">
        <v>0</v>
      </c>
      <c r="D33" s="58">
        <v>0</v>
      </c>
      <c r="E33" s="58">
        <v>0</v>
      </c>
      <c r="F33" s="58">
        <v>0</v>
      </c>
      <c r="G33" s="59">
        <f>SUM(C33:F33)</f>
        <v>0</v>
      </c>
      <c r="H33" s="58">
        <v>0</v>
      </c>
      <c r="I33" s="58">
        <v>0</v>
      </c>
      <c r="J33" s="58">
        <v>0</v>
      </c>
      <c r="K33" s="58">
        <v>0</v>
      </c>
      <c r="L33" s="57">
        <f>SUM(H33:K33)</f>
        <v>0</v>
      </c>
      <c r="M33" s="56">
        <f>+G33+L33</f>
        <v>0</v>
      </c>
      <c r="P33" s="55"/>
      <c r="Q33" s="53"/>
      <c r="R33" s="53"/>
      <c r="S33" s="53"/>
      <c r="T33" s="53"/>
      <c r="U33" s="54"/>
      <c r="V33" s="53"/>
      <c r="W33" s="53"/>
      <c r="X33" s="53"/>
      <c r="Y33" s="53"/>
      <c r="Z33" s="52"/>
      <c r="AA33" s="51"/>
    </row>
    <row r="34" spans="1:27" ht="12.75" customHeight="1">
      <c r="A34" s="2"/>
      <c r="B34" s="55" t="s">
        <v>36</v>
      </c>
      <c r="C34" s="58">
        <v>0</v>
      </c>
      <c r="D34" s="58">
        <v>0</v>
      </c>
      <c r="E34" s="58">
        <v>0</v>
      </c>
      <c r="F34" s="58">
        <v>0</v>
      </c>
      <c r="G34" s="59">
        <f>SUM(C34:F34)</f>
        <v>0</v>
      </c>
      <c r="H34" s="58">
        <v>0</v>
      </c>
      <c r="I34" s="58">
        <v>0</v>
      </c>
      <c r="J34" s="58">
        <v>0</v>
      </c>
      <c r="K34" s="58">
        <v>0</v>
      </c>
      <c r="L34" s="57">
        <f>SUM(H34:K34)</f>
        <v>0</v>
      </c>
      <c r="M34" s="56">
        <f>+G34+L34</f>
        <v>0</v>
      </c>
      <c r="P34" s="55"/>
      <c r="Q34" s="53"/>
      <c r="R34" s="53"/>
      <c r="S34" s="53"/>
      <c r="T34" s="53"/>
      <c r="U34" s="54"/>
      <c r="V34" s="53"/>
      <c r="W34" s="53"/>
      <c r="X34" s="53"/>
      <c r="Y34" s="53"/>
      <c r="Z34" s="52"/>
      <c r="AA34" s="51"/>
    </row>
    <row r="35" spans="1:27" ht="12.75" customHeight="1">
      <c r="A35" s="2"/>
      <c r="B35" s="55" t="s">
        <v>35</v>
      </c>
      <c r="C35" s="58">
        <v>0</v>
      </c>
      <c r="D35" s="58">
        <v>0</v>
      </c>
      <c r="E35" s="58">
        <v>0</v>
      </c>
      <c r="F35" s="58">
        <v>3873</v>
      </c>
      <c r="G35" s="59">
        <f>SUM(C35:F35)</f>
        <v>3873</v>
      </c>
      <c r="H35" s="58">
        <v>0</v>
      </c>
      <c r="I35" s="58">
        <v>0</v>
      </c>
      <c r="J35" s="58">
        <v>0</v>
      </c>
      <c r="K35" s="58">
        <v>126</v>
      </c>
      <c r="L35" s="57">
        <f>SUM(H35:K35)</f>
        <v>126</v>
      </c>
      <c r="M35" s="56">
        <f>+G35+L35</f>
        <v>3999</v>
      </c>
      <c r="P35" s="55"/>
      <c r="Q35" s="53"/>
      <c r="R35" s="53"/>
      <c r="S35" s="53"/>
      <c r="T35" s="53"/>
      <c r="U35" s="54"/>
      <c r="V35" s="53"/>
      <c r="W35" s="53"/>
      <c r="X35" s="53"/>
      <c r="Y35" s="53"/>
      <c r="Z35" s="52"/>
      <c r="AA35" s="51"/>
    </row>
    <row r="36" spans="1:27" ht="12.75" customHeight="1">
      <c r="A36" s="2"/>
      <c r="B36" s="55" t="s">
        <v>34</v>
      </c>
      <c r="C36" s="58">
        <v>0</v>
      </c>
      <c r="D36" s="58">
        <v>0</v>
      </c>
      <c r="E36" s="58">
        <v>0</v>
      </c>
      <c r="F36" s="58">
        <v>17</v>
      </c>
      <c r="G36" s="59">
        <f>SUM(C36:F36)</f>
        <v>17</v>
      </c>
      <c r="H36" s="58">
        <v>0</v>
      </c>
      <c r="I36" s="58">
        <v>0</v>
      </c>
      <c r="J36" s="58">
        <v>0</v>
      </c>
      <c r="K36" s="58">
        <v>2</v>
      </c>
      <c r="L36" s="57">
        <f>SUM(H36:K36)</f>
        <v>2</v>
      </c>
      <c r="M36" s="56">
        <f>+G36+L36</f>
        <v>19</v>
      </c>
      <c r="P36" s="55"/>
      <c r="Q36" s="53"/>
      <c r="R36" s="53"/>
      <c r="S36" s="53"/>
      <c r="T36" s="53"/>
      <c r="U36" s="54"/>
      <c r="V36" s="53"/>
      <c r="W36" s="53"/>
      <c r="X36" s="53"/>
      <c r="Y36" s="53"/>
      <c r="Z36" s="52"/>
      <c r="AA36" s="51"/>
    </row>
    <row r="37" spans="1:27" ht="12.75" customHeight="1">
      <c r="A37" s="2"/>
      <c r="B37" s="55" t="s">
        <v>33</v>
      </c>
      <c r="C37" s="58">
        <v>41</v>
      </c>
      <c r="D37" s="58">
        <v>1131</v>
      </c>
      <c r="E37" s="58">
        <v>22</v>
      </c>
      <c r="F37" s="58">
        <v>7099</v>
      </c>
      <c r="G37" s="59">
        <f>SUM(C37:F37)</f>
        <v>8293</v>
      </c>
      <c r="H37" s="58">
        <v>16</v>
      </c>
      <c r="I37" s="58">
        <v>73</v>
      </c>
      <c r="J37" s="58">
        <v>13</v>
      </c>
      <c r="K37" s="58">
        <v>437</v>
      </c>
      <c r="L37" s="57">
        <f>SUM(H37:K37)</f>
        <v>539</v>
      </c>
      <c r="M37" s="56">
        <f>+G37+L37</f>
        <v>8832</v>
      </c>
      <c r="P37" s="55"/>
      <c r="Q37" s="53"/>
      <c r="R37" s="53"/>
      <c r="S37" s="53"/>
      <c r="T37" s="53"/>
      <c r="U37" s="54"/>
      <c r="V37" s="53"/>
      <c r="W37" s="53"/>
      <c r="X37" s="53"/>
      <c r="Y37" s="53"/>
      <c r="Z37" s="52"/>
      <c r="AA37" s="51"/>
    </row>
    <row r="38" spans="1:27" ht="12.75" customHeight="1">
      <c r="A38" s="2"/>
      <c r="B38" s="55" t="s">
        <v>32</v>
      </c>
      <c r="C38" s="58">
        <v>0</v>
      </c>
      <c r="D38" s="58">
        <v>0</v>
      </c>
      <c r="E38" s="58">
        <v>0</v>
      </c>
      <c r="F38" s="58">
        <v>0</v>
      </c>
      <c r="G38" s="59">
        <f>SUM(C38:F38)</f>
        <v>0</v>
      </c>
      <c r="H38" s="58">
        <v>0</v>
      </c>
      <c r="I38" s="58">
        <v>0</v>
      </c>
      <c r="J38" s="58">
        <v>0</v>
      </c>
      <c r="K38" s="58">
        <v>0</v>
      </c>
      <c r="L38" s="57">
        <f>SUM(H38:K38)</f>
        <v>0</v>
      </c>
      <c r="M38" s="56">
        <f>+G38+L38</f>
        <v>0</v>
      </c>
      <c r="P38" s="55"/>
      <c r="Q38" s="53"/>
      <c r="R38" s="53"/>
      <c r="S38" s="53"/>
      <c r="T38" s="53"/>
      <c r="U38" s="54"/>
      <c r="V38" s="53"/>
      <c r="W38" s="53"/>
      <c r="X38" s="53"/>
      <c r="Y38" s="53"/>
      <c r="Z38" s="52"/>
      <c r="AA38" s="51"/>
    </row>
    <row r="39" spans="1:27" ht="12.75" customHeight="1">
      <c r="A39" s="2"/>
      <c r="B39" s="55" t="s">
        <v>12</v>
      </c>
      <c r="C39" s="58">
        <v>706</v>
      </c>
      <c r="D39" s="58">
        <v>5672</v>
      </c>
      <c r="E39" s="58">
        <v>378</v>
      </c>
      <c r="F39" s="58">
        <v>17736</v>
      </c>
      <c r="G39" s="59">
        <f>SUM(C39:F39)</f>
        <v>24492</v>
      </c>
      <c r="H39" s="58">
        <v>73</v>
      </c>
      <c r="I39" s="58">
        <v>257</v>
      </c>
      <c r="J39" s="58">
        <v>3</v>
      </c>
      <c r="K39" s="58">
        <v>767</v>
      </c>
      <c r="L39" s="57">
        <f>SUM(H39:K39)</f>
        <v>1100</v>
      </c>
      <c r="M39" s="56">
        <f>+G39+L39</f>
        <v>25592</v>
      </c>
      <c r="P39" s="55"/>
      <c r="Q39" s="53"/>
      <c r="R39" s="53"/>
      <c r="S39" s="53"/>
      <c r="T39" s="53"/>
      <c r="U39" s="54"/>
      <c r="V39" s="53"/>
      <c r="W39" s="53"/>
      <c r="X39" s="53"/>
      <c r="Y39" s="53"/>
      <c r="Z39" s="52"/>
      <c r="AA39" s="51"/>
    </row>
    <row r="40" spans="1:27" ht="12.75" customHeight="1">
      <c r="A40" s="2"/>
      <c r="B40" s="55" t="s">
        <v>31</v>
      </c>
      <c r="C40" s="58">
        <v>0</v>
      </c>
      <c r="D40" s="58">
        <v>0</v>
      </c>
      <c r="E40" s="58">
        <v>0</v>
      </c>
      <c r="F40" s="58">
        <v>0</v>
      </c>
      <c r="G40" s="59">
        <f>SUM(C40:F40)</f>
        <v>0</v>
      </c>
      <c r="H40" s="58">
        <v>0</v>
      </c>
      <c r="I40" s="58">
        <v>0</v>
      </c>
      <c r="J40" s="58">
        <v>0</v>
      </c>
      <c r="K40" s="58">
        <v>0</v>
      </c>
      <c r="L40" s="57">
        <f>SUM(H40:K40)</f>
        <v>0</v>
      </c>
      <c r="M40" s="56">
        <f>+G40+L40</f>
        <v>0</v>
      </c>
      <c r="P40" s="55"/>
      <c r="Q40" s="53"/>
      <c r="R40" s="53"/>
      <c r="S40" s="53"/>
      <c r="T40" s="53"/>
      <c r="U40" s="54"/>
      <c r="V40" s="53"/>
      <c r="W40" s="53"/>
      <c r="X40" s="53"/>
      <c r="Y40" s="53"/>
      <c r="Z40" s="52"/>
      <c r="AA40" s="51"/>
    </row>
    <row r="41" spans="1:27" ht="12.75" customHeight="1">
      <c r="A41" s="2"/>
      <c r="B41" s="55" t="s">
        <v>30</v>
      </c>
      <c r="C41" s="58">
        <v>52</v>
      </c>
      <c r="D41" s="58">
        <v>320</v>
      </c>
      <c r="E41" s="58">
        <v>4</v>
      </c>
      <c r="F41" s="58">
        <v>784</v>
      </c>
      <c r="G41" s="59">
        <f>SUM(C41:F41)</f>
        <v>1160</v>
      </c>
      <c r="H41" s="58">
        <v>17</v>
      </c>
      <c r="I41" s="58">
        <v>13</v>
      </c>
      <c r="J41" s="58">
        <v>1</v>
      </c>
      <c r="K41" s="58">
        <v>50</v>
      </c>
      <c r="L41" s="57">
        <f>SUM(H41:K41)</f>
        <v>81</v>
      </c>
      <c r="M41" s="56">
        <f>+G41+L41</f>
        <v>1241</v>
      </c>
      <c r="P41" s="55"/>
      <c r="Q41" s="53"/>
      <c r="R41" s="53"/>
      <c r="S41" s="53"/>
      <c r="T41" s="53"/>
      <c r="U41" s="54"/>
      <c r="V41" s="53"/>
      <c r="W41" s="53"/>
      <c r="X41" s="53"/>
      <c r="Y41" s="53"/>
      <c r="Z41" s="52"/>
      <c r="AA41" s="51"/>
    </row>
    <row r="42" spans="1:27" ht="12.75" customHeight="1">
      <c r="A42" s="2"/>
      <c r="B42" s="55" t="s">
        <v>29</v>
      </c>
      <c r="C42" s="58">
        <v>24</v>
      </c>
      <c r="D42" s="58">
        <v>199</v>
      </c>
      <c r="E42" s="58">
        <v>0</v>
      </c>
      <c r="F42" s="58">
        <v>450</v>
      </c>
      <c r="G42" s="59">
        <f>SUM(C42:F42)</f>
        <v>673</v>
      </c>
      <c r="H42" s="58">
        <v>0</v>
      </c>
      <c r="I42" s="58">
        <v>10</v>
      </c>
      <c r="J42" s="58">
        <v>0</v>
      </c>
      <c r="K42" s="58">
        <v>12</v>
      </c>
      <c r="L42" s="57">
        <f>SUM(H42:K42)</f>
        <v>22</v>
      </c>
      <c r="M42" s="56">
        <f>+G42+L42</f>
        <v>695</v>
      </c>
      <c r="P42" s="55"/>
      <c r="Q42" s="53"/>
      <c r="R42" s="53"/>
      <c r="S42" s="53"/>
      <c r="T42" s="53"/>
      <c r="U42" s="54"/>
      <c r="V42" s="53"/>
      <c r="W42" s="53"/>
      <c r="X42" s="53"/>
      <c r="Y42" s="53"/>
      <c r="Z42" s="52"/>
      <c r="AA42" s="51"/>
    </row>
    <row r="43" spans="1:27" ht="12.75" customHeight="1" thickBot="1">
      <c r="A43" s="61"/>
      <c r="B43" s="60" t="s">
        <v>28</v>
      </c>
      <c r="C43" s="58">
        <v>8</v>
      </c>
      <c r="D43" s="58">
        <v>16</v>
      </c>
      <c r="E43" s="58">
        <v>0</v>
      </c>
      <c r="F43" s="58">
        <v>18</v>
      </c>
      <c r="G43" s="59">
        <f>SUM(C43:F43)</f>
        <v>42</v>
      </c>
      <c r="H43" s="58">
        <v>0</v>
      </c>
      <c r="I43" s="58">
        <v>2</v>
      </c>
      <c r="J43" s="58">
        <v>0</v>
      </c>
      <c r="K43" s="58">
        <v>0</v>
      </c>
      <c r="L43" s="57">
        <f>SUM(H43:K43)</f>
        <v>2</v>
      </c>
      <c r="M43" s="56">
        <f>+G43+L43</f>
        <v>44</v>
      </c>
      <c r="P43" s="55"/>
      <c r="Q43" s="53"/>
      <c r="R43" s="53"/>
      <c r="S43" s="53"/>
      <c r="T43" s="53"/>
      <c r="U43" s="54"/>
      <c r="V43" s="53"/>
      <c r="W43" s="53"/>
      <c r="X43" s="53"/>
      <c r="Y43" s="53"/>
      <c r="Z43" s="52"/>
      <c r="AA43" s="51"/>
    </row>
    <row r="44" spans="1:27" ht="19.5" customHeight="1" thickBot="1" thickTop="1">
      <c r="A44" s="50"/>
      <c r="B44" s="46" t="s">
        <v>27</v>
      </c>
      <c r="C44" s="49">
        <f>SUM(C12:C43)</f>
        <v>7192</v>
      </c>
      <c r="D44" s="49">
        <f>SUM(D12:D43)</f>
        <v>56583</v>
      </c>
      <c r="E44" s="49">
        <f>SUM(E12:E43)</f>
        <v>1938</v>
      </c>
      <c r="F44" s="49">
        <f>SUM(F12:F43)</f>
        <v>217192</v>
      </c>
      <c r="G44" s="49">
        <f>SUM(G12:G43)</f>
        <v>282905</v>
      </c>
      <c r="H44" s="49">
        <f>SUM(H12:H43)</f>
        <v>1786</v>
      </c>
      <c r="I44" s="49">
        <f>SUM(I12:I43)</f>
        <v>3928</v>
      </c>
      <c r="J44" s="49">
        <f>SUM(J12:J43)</f>
        <v>722</v>
      </c>
      <c r="K44" s="49">
        <f>SUM(K12:K43)</f>
        <v>15432</v>
      </c>
      <c r="L44" s="48">
        <f>SUM(L12:L43)</f>
        <v>21868</v>
      </c>
      <c r="M44" s="47">
        <f>SUM(M12:M43)</f>
        <v>304773</v>
      </c>
      <c r="P44" s="46" t="s">
        <v>27</v>
      </c>
      <c r="Q44" s="45">
        <f>SUM(Q12:Q43)</f>
        <v>0</v>
      </c>
      <c r="R44" s="45">
        <f>SUM(R12:R43)</f>
        <v>0</v>
      </c>
      <c r="S44" s="45">
        <f>SUM(S12:S43)</f>
        <v>0</v>
      </c>
      <c r="T44" s="45">
        <f>SUM(T12:T43)</f>
        <v>0</v>
      </c>
      <c r="U44" s="45">
        <f>SUM(U12:U43)</f>
        <v>0</v>
      </c>
      <c r="V44" s="45">
        <f>SUM(V12:V43)</f>
        <v>0</v>
      </c>
      <c r="W44" s="45">
        <f>SUM(W12:W43)</f>
        <v>0</v>
      </c>
      <c r="X44" s="45">
        <f>SUM(X12:X43)</f>
        <v>0</v>
      </c>
      <c r="Y44" s="45">
        <f>SUM(Y12:Y43)</f>
        <v>0</v>
      </c>
      <c r="Z44" s="44">
        <f>SUM(Z12:Z43)</f>
        <v>0</v>
      </c>
      <c r="AA44" s="43">
        <f>SUM(AA12:AA43)</f>
        <v>0</v>
      </c>
    </row>
    <row r="45" spans="2:16" ht="12" customHeight="1" thickTop="1">
      <c r="B45" s="7" t="s">
        <v>26</v>
      </c>
      <c r="P45" s="7" t="s">
        <v>25</v>
      </c>
    </row>
    <row r="46" ht="12" customHeight="1">
      <c r="P46" s="7"/>
    </row>
    <row r="47" spans="2:16" ht="7.5" customHeight="1">
      <c r="B47" s="42"/>
      <c r="P47" s="42"/>
    </row>
    <row r="48" spans="2:27" s="35" customFormat="1" ht="15" customHeight="1">
      <c r="B48" s="41" t="s">
        <v>24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P48" s="36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</row>
    <row r="49" spans="2:27" s="35" customFormat="1" ht="15">
      <c r="B49" s="41" t="s">
        <v>23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P49" s="36"/>
      <c r="Q49" s="39"/>
      <c r="R49" s="39"/>
      <c r="S49" s="39"/>
      <c r="T49" s="38"/>
      <c r="U49" s="38"/>
      <c r="V49" s="38"/>
      <c r="W49" s="38"/>
      <c r="X49" s="38"/>
      <c r="Y49" s="38"/>
      <c r="Z49" s="38"/>
      <c r="AA49" s="38"/>
    </row>
    <row r="50" spans="2:27" s="35" customFormat="1" ht="15">
      <c r="B50" s="41" t="s">
        <v>22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P50" s="36"/>
      <c r="Q50" s="39"/>
      <c r="R50" s="39"/>
      <c r="S50" s="39"/>
      <c r="T50" s="38"/>
      <c r="U50" s="38"/>
      <c r="V50" s="38"/>
      <c r="W50" s="38"/>
      <c r="X50" s="38"/>
      <c r="Y50" s="38"/>
      <c r="Z50" s="38"/>
      <c r="AA50" s="38"/>
    </row>
    <row r="51" spans="2:27" s="35" customFormat="1" ht="15">
      <c r="B51" s="37" t="s">
        <v>21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2:27" s="33" customFormat="1" ht="9.75" customHeight="1" thickBot="1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</row>
    <row r="53" spans="2:20" ht="12.75" customHeight="1" thickTop="1">
      <c r="B53" s="32" t="s">
        <v>20</v>
      </c>
      <c r="C53" s="24" t="s">
        <v>9</v>
      </c>
      <c r="D53" s="24" t="s">
        <v>8</v>
      </c>
      <c r="E53" s="24" t="s">
        <v>2</v>
      </c>
      <c r="F53" s="23" t="s">
        <v>7</v>
      </c>
      <c r="P53" s="32" t="s">
        <v>20</v>
      </c>
      <c r="Q53" s="24" t="s">
        <v>19</v>
      </c>
      <c r="R53" s="24" t="s">
        <v>18</v>
      </c>
      <c r="S53" s="24" t="s">
        <v>2</v>
      </c>
      <c r="T53" s="23" t="s">
        <v>17</v>
      </c>
    </row>
    <row r="54" spans="2:20" ht="12.75" customHeight="1">
      <c r="B54" s="30"/>
      <c r="C54" s="31"/>
      <c r="D54" s="21"/>
      <c r="E54" s="21"/>
      <c r="F54" s="20"/>
      <c r="P54" s="30"/>
      <c r="Q54" s="21"/>
      <c r="R54" s="21"/>
      <c r="S54" s="21"/>
      <c r="T54" s="20"/>
    </row>
    <row r="55" spans="2:20" ht="12.75" customHeight="1" thickBot="1">
      <c r="B55" s="28"/>
      <c r="C55" s="29"/>
      <c r="D55" s="18"/>
      <c r="E55" s="18"/>
      <c r="F55" s="17"/>
      <c r="P55" s="28"/>
      <c r="Q55" s="18"/>
      <c r="R55" s="18"/>
      <c r="S55" s="18"/>
      <c r="T55" s="17"/>
    </row>
    <row r="56" spans="2:20" ht="18" customHeight="1" thickTop="1">
      <c r="B56" s="16" t="s">
        <v>16</v>
      </c>
      <c r="C56" s="15">
        <f>+G20</f>
        <v>109743</v>
      </c>
      <c r="D56" s="15">
        <f>+L20</f>
        <v>7324</v>
      </c>
      <c r="E56" s="15">
        <f>SUM(C56:D56)</f>
        <v>117067</v>
      </c>
      <c r="F56" s="14">
        <f>+E56/$E$62*100</f>
        <v>38.41121096685074</v>
      </c>
      <c r="P56" s="16"/>
      <c r="Q56" s="15"/>
      <c r="R56" s="15"/>
      <c r="S56" s="15">
        <f>+R56+Q56</f>
        <v>0</v>
      </c>
      <c r="T56" s="27" t="e">
        <f>+S56/S62*1</f>
        <v>#DIV/0!</v>
      </c>
    </row>
    <row r="57" spans="2:20" ht="18" customHeight="1">
      <c r="B57" s="16" t="s">
        <v>15</v>
      </c>
      <c r="C57" s="15">
        <f>+G30</f>
        <v>50127</v>
      </c>
      <c r="D57" s="15">
        <f>+L30</f>
        <v>2965</v>
      </c>
      <c r="E57" s="15">
        <f>SUM(C57:D57)</f>
        <v>53092</v>
      </c>
      <c r="F57" s="14">
        <f>+E57/$E$62*100</f>
        <v>17.420178296633885</v>
      </c>
      <c r="P57" s="16"/>
      <c r="Q57" s="15"/>
      <c r="R57" s="15"/>
      <c r="S57" s="15">
        <f>+R57+Q57</f>
        <v>0</v>
      </c>
      <c r="T57" s="27" t="e">
        <f>+S57/S62*1</f>
        <v>#DIV/0!</v>
      </c>
    </row>
    <row r="58" spans="2:20" ht="18" customHeight="1">
      <c r="B58" s="16" t="s">
        <v>14</v>
      </c>
      <c r="C58" s="15">
        <f>+G17</f>
        <v>27880</v>
      </c>
      <c r="D58" s="15">
        <f>+L17</f>
        <v>1156</v>
      </c>
      <c r="E58" s="15">
        <f>SUM(C58:D58)</f>
        <v>29036</v>
      </c>
      <c r="F58" s="14">
        <f>+E58/$E$62*100</f>
        <v>9.527090654355865</v>
      </c>
      <c r="P58" s="16"/>
      <c r="Q58" s="15"/>
      <c r="R58" s="15"/>
      <c r="S58" s="15"/>
      <c r="T58" s="27"/>
    </row>
    <row r="59" spans="2:20" ht="18" customHeight="1">
      <c r="B59" s="16" t="s">
        <v>13</v>
      </c>
      <c r="C59" s="15">
        <f>+G13</f>
        <v>24561</v>
      </c>
      <c r="D59" s="15">
        <f>+L13</f>
        <v>1448</v>
      </c>
      <c r="E59" s="15">
        <f>SUM(C59:D59)</f>
        <v>26009</v>
      </c>
      <c r="F59" s="14">
        <f>+E59/$E$62*100</f>
        <v>8.53389243797843</v>
      </c>
      <c r="P59" s="16"/>
      <c r="Q59" s="15"/>
      <c r="R59" s="15"/>
      <c r="S59" s="15"/>
      <c r="T59" s="27"/>
    </row>
    <row r="60" spans="2:20" ht="18" customHeight="1">
      <c r="B60" s="16" t="s">
        <v>12</v>
      </c>
      <c r="C60" s="15">
        <f>+G39</f>
        <v>24492</v>
      </c>
      <c r="D60" s="15">
        <f>+L39</f>
        <v>1100</v>
      </c>
      <c r="E60" s="15">
        <f>SUM(C60:D60)</f>
        <v>25592</v>
      </c>
      <c r="F60" s="14">
        <f>+E60/$E$62*100</f>
        <v>8.397069294196008</v>
      </c>
      <c r="P60" s="16"/>
      <c r="Q60" s="15"/>
      <c r="R60" s="15"/>
      <c r="S60" s="15">
        <f>+R60+Q60</f>
        <v>0</v>
      </c>
      <c r="T60" s="27" t="e">
        <f>+S60/S62*1</f>
        <v>#DIV/0!</v>
      </c>
    </row>
    <row r="61" spans="2:20" ht="18" customHeight="1" thickBot="1">
      <c r="B61" s="16" t="s">
        <v>11</v>
      </c>
      <c r="C61" s="15">
        <f>+G44-SUM(C56:C60)</f>
        <v>46102</v>
      </c>
      <c r="D61" s="15">
        <f>+L44-SUM(D56:D60)</f>
        <v>7875</v>
      </c>
      <c r="E61" s="15">
        <f>SUM(C61:D61)</f>
        <v>53977</v>
      </c>
      <c r="F61" s="14">
        <f>+E61/$E$62*100</f>
        <v>17.71055834998507</v>
      </c>
      <c r="P61" s="16" t="s">
        <v>11</v>
      </c>
      <c r="Q61" s="15"/>
      <c r="R61" s="15"/>
      <c r="S61" s="15">
        <f>+R61+Q61</f>
        <v>0</v>
      </c>
      <c r="T61" s="27" t="e">
        <f>+S61/S62*1</f>
        <v>#DIV/0!</v>
      </c>
    </row>
    <row r="62" spans="2:20" ht="18" customHeight="1" thickBot="1" thickTop="1">
      <c r="B62" s="13" t="s">
        <v>2</v>
      </c>
      <c r="C62" s="12">
        <f>SUM(C56:C61)</f>
        <v>282905</v>
      </c>
      <c r="D62" s="12">
        <f>SUM(D56:D61)</f>
        <v>21868</v>
      </c>
      <c r="E62" s="12">
        <f>SUM(E56:E61)</f>
        <v>304773</v>
      </c>
      <c r="F62" s="11">
        <f>SUM(F56:F61)</f>
        <v>99.99999999999997</v>
      </c>
      <c r="P62" s="13" t="s">
        <v>2</v>
      </c>
      <c r="Q62" s="12">
        <f>SUM(Q56:Q61)</f>
        <v>0</v>
      </c>
      <c r="R62" s="12">
        <f>SUM(R56:R61)</f>
        <v>0</v>
      </c>
      <c r="S62" s="12">
        <f>SUM(S56:S61)</f>
        <v>0</v>
      </c>
      <c r="T62" s="26" t="e">
        <f>SUM(T56:T61)</f>
        <v>#DIV/0!</v>
      </c>
    </row>
    <row r="63" ht="9.75" customHeight="1" thickBot="1" thickTop="1"/>
    <row r="64" spans="2:6" ht="12" customHeight="1" thickTop="1">
      <c r="B64" s="25" t="s">
        <v>10</v>
      </c>
      <c r="C64" s="24" t="s">
        <v>9</v>
      </c>
      <c r="D64" s="24" t="s">
        <v>8</v>
      </c>
      <c r="E64" s="24" t="s">
        <v>2</v>
      </c>
      <c r="F64" s="23" t="s">
        <v>7</v>
      </c>
    </row>
    <row r="65" spans="2:6" ht="12" customHeight="1">
      <c r="B65" s="22"/>
      <c r="C65" s="21"/>
      <c r="D65" s="21"/>
      <c r="E65" s="21"/>
      <c r="F65" s="20"/>
    </row>
    <row r="66" spans="2:6" ht="12" customHeight="1" thickBot="1">
      <c r="B66" s="19"/>
      <c r="C66" s="18"/>
      <c r="D66" s="18"/>
      <c r="E66" s="18"/>
      <c r="F66" s="17"/>
    </row>
    <row r="67" spans="2:6" ht="21" customHeight="1" thickTop="1">
      <c r="B67" s="16" t="s">
        <v>6</v>
      </c>
      <c r="C67" s="15">
        <f>+F44</f>
        <v>217192</v>
      </c>
      <c r="D67" s="15">
        <f>+K44</f>
        <v>15432</v>
      </c>
      <c r="E67" s="15">
        <f>SUM(C67:D67)</f>
        <v>232624</v>
      </c>
      <c r="F67" s="14">
        <f>+E67/$E$71*100</f>
        <v>76.32697122120398</v>
      </c>
    </row>
    <row r="68" spans="2:6" ht="21" customHeight="1">
      <c r="B68" s="16" t="s">
        <v>5</v>
      </c>
      <c r="C68" s="15">
        <f>+C44</f>
        <v>7192</v>
      </c>
      <c r="D68" s="15">
        <f>+H44</f>
        <v>1786</v>
      </c>
      <c r="E68" s="15">
        <f>SUM(C68:D68)</f>
        <v>8978</v>
      </c>
      <c r="F68" s="14">
        <f>+E68/$E$71*100</f>
        <v>2.945799004504992</v>
      </c>
    </row>
    <row r="69" spans="2:6" ht="21" customHeight="1">
      <c r="B69" s="16" t="s">
        <v>4</v>
      </c>
      <c r="C69" s="15">
        <f>+D44</f>
        <v>56583</v>
      </c>
      <c r="D69" s="15">
        <f>+I44</f>
        <v>3928</v>
      </c>
      <c r="E69" s="15">
        <f>SUM(C69:D69)</f>
        <v>60511</v>
      </c>
      <c r="F69" s="14">
        <f>+E69/$E$71*100</f>
        <v>19.854449048964312</v>
      </c>
    </row>
    <row r="70" spans="2:6" ht="21" customHeight="1" thickBot="1">
      <c r="B70" s="16" t="s">
        <v>3</v>
      </c>
      <c r="C70" s="15">
        <f>+E44</f>
        <v>1938</v>
      </c>
      <c r="D70" s="15">
        <f>+J44</f>
        <v>722</v>
      </c>
      <c r="E70" s="15">
        <f>SUM(C70:D70)</f>
        <v>2660</v>
      </c>
      <c r="F70" s="14">
        <f>+E70/$E$71*100</f>
        <v>0.8727807253267186</v>
      </c>
    </row>
    <row r="71" spans="2:6" ht="21" customHeight="1" thickBot="1" thickTop="1">
      <c r="B71" s="13" t="s">
        <v>2</v>
      </c>
      <c r="C71" s="12">
        <f>SUM(C67:C70)</f>
        <v>282905</v>
      </c>
      <c r="D71" s="12">
        <f>SUM(D67:D70)</f>
        <v>21868</v>
      </c>
      <c r="E71" s="12">
        <f>SUM(E67:E70)</f>
        <v>304773</v>
      </c>
      <c r="F71" s="11">
        <v>100</v>
      </c>
    </row>
    <row r="72" spans="2:6" ht="14.25" customHeight="1" thickTop="1">
      <c r="B72" s="10"/>
      <c r="C72" s="9"/>
      <c r="D72" s="9"/>
      <c r="E72" s="9"/>
      <c r="F72" s="8"/>
    </row>
    <row r="73" spans="2:16" ht="12" customHeight="1" thickBot="1">
      <c r="B73" s="7" t="s">
        <v>1</v>
      </c>
      <c r="P73" s="7" t="s">
        <v>1</v>
      </c>
    </row>
    <row r="74" spans="2:27" ht="24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5"/>
      <c r="P74" s="4" t="s">
        <v>0</v>
      </c>
      <c r="Q74" s="4"/>
      <c r="R74" s="4"/>
      <c r="S74" s="4"/>
      <c r="T74" s="4"/>
      <c r="U74" s="4"/>
      <c r="V74" s="4"/>
      <c r="W74" s="4"/>
      <c r="X74" s="4"/>
      <c r="Y74" s="4"/>
      <c r="Z74" s="4"/>
      <c r="AA74" s="3"/>
    </row>
    <row r="75" spans="13:27" ht="7.5" customHeight="1">
      <c r="M75" s="2"/>
      <c r="AA75" s="2"/>
    </row>
  </sheetData>
  <sheetProtection/>
  <mergeCells count="36">
    <mergeCell ref="B7:M7"/>
    <mergeCell ref="B9:B11"/>
    <mergeCell ref="S53:S55"/>
    <mergeCell ref="B53:B55"/>
    <mergeCell ref="B2:M2"/>
    <mergeCell ref="B49:M49"/>
    <mergeCell ref="B50:M50"/>
    <mergeCell ref="B51:M51"/>
    <mergeCell ref="B48:M48"/>
    <mergeCell ref="B4:M4"/>
    <mergeCell ref="B5:M5"/>
    <mergeCell ref="B6:M6"/>
    <mergeCell ref="P74:AA74"/>
    <mergeCell ref="B64:B66"/>
    <mergeCell ref="C64:C66"/>
    <mergeCell ref="D64:D66"/>
    <mergeCell ref="E64:E66"/>
    <mergeCell ref="F64:F66"/>
    <mergeCell ref="B74:M74"/>
    <mergeCell ref="P9:P11"/>
    <mergeCell ref="AA9:AA11"/>
    <mergeCell ref="U10:U11"/>
    <mergeCell ref="Z10:Z11"/>
    <mergeCell ref="T53:T55"/>
    <mergeCell ref="P53:P55"/>
    <mergeCell ref="Q53:Q55"/>
    <mergeCell ref="R53:R55"/>
    <mergeCell ref="C53:C55"/>
    <mergeCell ref="D53:D55"/>
    <mergeCell ref="M9:M11"/>
    <mergeCell ref="G10:G11"/>
    <mergeCell ref="L10:L11"/>
    <mergeCell ref="C9:G9"/>
    <mergeCell ref="H9:L9"/>
    <mergeCell ref="E53:E55"/>
    <mergeCell ref="F53:F55"/>
  </mergeCells>
  <printOptions horizontalCentered="1" verticalCentered="1"/>
  <pageMargins left="0.196850393700787" right="0.196850393700787" top="0.66" bottom="0.47" header="0.15" footer="0.19"/>
  <pageSetup firstPageNumber="18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2003</dc:title>
  <dc:subject>I. REGISTRO ESTADÍSTICO Y CONTROL MIGRATORIO</dc:subject>
  <dc:creator>INM</dc:creator>
  <cp:keywords/>
  <dc:description/>
  <cp:lastModifiedBy>INM</cp:lastModifiedBy>
  <dcterms:created xsi:type="dcterms:W3CDTF">2011-10-24T17:23:38Z</dcterms:created>
  <dcterms:modified xsi:type="dcterms:W3CDTF">2011-10-24T17:23:41Z</dcterms:modified>
  <cp:category>Anual</cp:category>
  <cp:version/>
  <cp:contentType/>
  <cp:contentStatus/>
</cp:coreProperties>
</file>